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56b44b4a78c96f97/Growth Catalysts/GC 2024/Trainings/"/>
    </mc:Choice>
  </mc:AlternateContent>
  <xr:revisionPtr revIDLastSave="245" documentId="14_{40E2DD2E-C4B7-4945-9C94-424D345B8007}" xr6:coauthVersionLast="47" xr6:coauthVersionMax="47" xr10:uidLastSave="{B6256B88-08B4-054F-BF21-52D9D3AA9157}"/>
  <bookViews>
    <workbookView xWindow="1160" yWindow="580" windowWidth="27640" windowHeight="15300" xr2:uid="{72DB3A35-E3C3-0C44-9AC1-D0B698FEF41E}"/>
  </bookViews>
  <sheets>
    <sheet name="Budget Planner" sheetId="1" r:id="rId1"/>
  </sheets>
  <calcPr calcId="191029" calcCompleted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X15" i="1" l="1"/>
  <c r="X16" i="1"/>
  <c r="X4" i="1"/>
  <c r="X5" i="1"/>
  <c r="X6" i="1"/>
  <c r="X7" i="1"/>
  <c r="X8" i="1"/>
  <c r="X9" i="1"/>
  <c r="X10" i="1"/>
  <c r="X11" i="1"/>
  <c r="X12" i="1"/>
  <c r="X13" i="1"/>
  <c r="X14" i="1"/>
  <c r="G16" i="1"/>
  <c r="X18" i="1"/>
  <c r="W15" i="1" l="1"/>
  <c r="U15" i="1"/>
  <c r="T15" i="1"/>
  <c r="S15" i="1"/>
  <c r="R15" i="1"/>
  <c r="Q15" i="1"/>
  <c r="P15" i="1"/>
  <c r="O15" i="1"/>
  <c r="N15" i="1"/>
  <c r="K15" i="1"/>
  <c r="J15" i="1"/>
  <c r="I15" i="1"/>
  <c r="H15" i="1"/>
  <c r="G15" i="1"/>
  <c r="F15" i="1"/>
  <c r="E15" i="1"/>
  <c r="B15" i="1"/>
  <c r="V15" i="1"/>
  <c r="R16" i="1" l="1"/>
  <c r="B16" i="1"/>
  <c r="L15" i="1"/>
  <c r="G17" i="1" s="1"/>
  <c r="V16" i="1"/>
  <c r="N16" i="1"/>
  <c r="E16" i="1"/>
  <c r="R17" i="1" l="1"/>
  <c r="N17" i="1"/>
  <c r="C15" i="1"/>
  <c r="C17" i="1" s="1"/>
  <c r="X17" i="1" s="1"/>
  <c r="X3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tc={55F089BC-A750-EA40-9B52-BEE06DDAB3D3}</author>
    <author>tc={CEB5DE80-70E9-D54C-8CC6-D0FFD0020A91}</author>
    <author>tc={7A142787-9893-A248-B578-F799FBE4D009}</author>
  </authors>
  <commentList>
    <comment ref="E2" authorId="0" shapeId="0" xr:uid="{55F089BC-A750-EA40-9B52-BEE06DDAB3D3}">
      <text>
        <t>[Threaded comment]
Your version of Excel allows you to read this threaded comment; however, any edits to it will get removed if the file is opened in a newer version of Excel. Learn more: https://go.microsoft.com/fwlink/?linkid=870924
Comment:
    Food. Skin. Clothes. Hair. Nails</t>
      </text>
    </comment>
    <comment ref="F2" authorId="1" shapeId="0" xr:uid="{CEB5DE80-70E9-D54C-8CC6-D0FFD0020A91}">
      <text>
        <t>[Threaded comment]
Your version of Excel allows you to read this threaded comment; however, any edits to it will get removed if the file is opened in a newer version of Excel. Learn more: https://go.microsoft.com/fwlink/?linkid=870924
Comment:
    Brain Care</t>
      </text>
    </comment>
    <comment ref="B18" authorId="2" shapeId="0" xr:uid="{7A142787-9893-A248-B578-F799FBE4D009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If you want to save 30% instead of 3%, what is your income goal? Or where can you reduce costs? </t>
      </text>
    </comment>
  </commentList>
</comments>
</file>

<file path=xl/sharedStrings.xml><?xml version="1.0" encoding="utf-8"?>
<sst xmlns="http://schemas.openxmlformats.org/spreadsheetml/2006/main" count="45" uniqueCount="44">
  <si>
    <t>Health &amp; Learning</t>
  </si>
  <si>
    <t>Car</t>
  </si>
  <si>
    <t>Income</t>
  </si>
  <si>
    <t>Month</t>
  </si>
  <si>
    <t>Body Care</t>
  </si>
  <si>
    <t>Rent</t>
  </si>
  <si>
    <t>Insurance</t>
  </si>
  <si>
    <t>Gas</t>
  </si>
  <si>
    <t>Electricity</t>
  </si>
  <si>
    <t>Fuel</t>
  </si>
  <si>
    <t>Service</t>
  </si>
  <si>
    <t>Parking</t>
  </si>
  <si>
    <t>Canva</t>
  </si>
  <si>
    <t>Savings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</si>
  <si>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</si>
  <si>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</si>
  <si>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</si>
  <si>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</si>
  <si>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</si>
  <si>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</si>
  <si>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</si>
  <si>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</si>
  <si>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</si>
  <si>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</si>
  <si>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</si>
  <si>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</si>
  <si>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Phone</t>
  </si>
  <si>
    <t>Learning</t>
  </si>
  <si>
    <t>wifi</t>
  </si>
  <si>
    <t>Bank</t>
  </si>
  <si>
    <t>Chama</t>
  </si>
  <si>
    <t>Hardware</t>
  </si>
  <si>
    <t>HELB</t>
  </si>
  <si>
    <t>Website</t>
  </si>
  <si>
    <t>%</t>
  </si>
  <si>
    <t>GOAL %</t>
  </si>
  <si>
    <t>Home &amp; Living</t>
  </si>
  <si>
    <t>Loan Repayments</t>
  </si>
  <si>
    <t>Monthly</t>
  </si>
  <si>
    <t>Creativity</t>
  </si>
  <si>
    <t>Parte</t>
  </si>
  <si>
    <t>Annual Total</t>
  </si>
  <si>
    <t>Total Expenditure</t>
  </si>
  <si>
    <t>per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</si>
</sst>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9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6"/>
      <color theme="1"/>
      <name val="Aptos Narrow"/>
      <scheme val="minor"/>
    </font>
    <font>
      <b/>
      <sz val="12"/>
      <color theme="1"/>
      <name val="Aptos Narrow"/>
      <scheme val="minor"/>
    </font>
    <font>
      <b/>
      <sz val="14"/>
      <color theme="1"/>
      <name val="Aptos Narrow"/>
      <scheme val="minor"/>
    </font>
    <font>
      <sz val="10"/>
      <color rgb="FF000000"/>
      <name val="Tahoma"/>
      <family val="2"/>
    </font>
    <font>
      <b/>
      <sz val="14"/>
      <color theme="0" tint="-4.9989318521683403E-2"/>
      <name val="Aptos Narrow"/>
      <scheme val="minor"/>
    </font>
    <font>
      <sz val="12"/>
      <color theme="0" tint="-4.9989318521683403E-2"/>
      <name val="Aptos Narrow"/>
      <scheme val="minor"/>
    </font>
    <font>
      <sz val="12"/>
      <color theme="0" tint="-4.9989318521683403E-2"/>
      <name val="Aptos Narrow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2EEC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EFAAEF"/>
        <bgColor indexed="64"/>
      </patternFill>
    </fill>
    <fill>
      <patternFill patternType="solid">
        <fgColor rgb="FFEDDDF9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rgb="FFC8505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80">
    <xf numFmtId="0" fontId="0" fillId="0" borderId="0" xfId="0"/>
    <xf numFmtId="0" fontId="2" fillId="0" borderId="0" xfId="0" applyFont="1" applyAlignment="1">
      <alignment horizontal="center" vertical="top"/>
    </xf>
    <xf numFmtId="0" fontId="4" fillId="7" borderId="2" xfId="0" applyFont="1" applyFill="1" applyBorder="1" applyAlignment="1">
      <alignment horizontal="center" vertical="top"/>
    </xf>
    <xf numFmtId="0" fontId="4" fillId="8" borderId="4" xfId="0" applyFont="1" applyFill="1" applyBorder="1" applyAlignment="1">
      <alignment horizontal="center" vertical="top"/>
    </xf>
    <xf numFmtId="0" fontId="2" fillId="0" borderId="0" xfId="0" applyFont="1"/>
    <xf numFmtId="0" fontId="4" fillId="2" borderId="5" xfId="0" applyFont="1" applyFill="1" applyBorder="1"/>
    <xf numFmtId="0" fontId="4" fillId="3" borderId="6" xfId="0" applyFont="1" applyFill="1" applyBorder="1"/>
    <xf numFmtId="0" fontId="4" fillId="4" borderId="6" xfId="0" applyFont="1" applyFill="1" applyBorder="1"/>
    <xf numFmtId="0" fontId="4" fillId="5" borderId="6" xfId="0" applyFont="1" applyFill="1" applyBorder="1"/>
    <xf numFmtId="0" fontId="4" fillId="6" borderId="6" xfId="0" applyFont="1" applyFill="1" applyBorder="1"/>
    <xf numFmtId="164" fontId="3" fillId="7" borderId="6" xfId="0" applyNumberFormat="1" applyFont="1" applyFill="1" applyBorder="1"/>
    <xf numFmtId="0" fontId="4" fillId="8" borderId="7" xfId="0" applyFont="1" applyFill="1" applyBorder="1"/>
    <xf numFmtId="0" fontId="4" fillId="0" borderId="0" xfId="0" applyFont="1"/>
    <xf numFmtId="164" fontId="0" fillId="2" borderId="5" xfId="1" applyNumberFormat="1" applyFont="1" applyFill="1" applyBorder="1"/>
    <xf numFmtId="164" fontId="0" fillId="3" borderId="6" xfId="1" applyNumberFormat="1" applyFont="1" applyFill="1" applyBorder="1"/>
    <xf numFmtId="164" fontId="0" fillId="4" borderId="6" xfId="1" applyNumberFormat="1" applyFont="1" applyFill="1" applyBorder="1"/>
    <xf numFmtId="164" fontId="0" fillId="5" borderId="6" xfId="1" applyNumberFormat="1" applyFont="1" applyFill="1" applyBorder="1"/>
    <xf numFmtId="164" fontId="0" fillId="6" borderId="6" xfId="1" applyNumberFormat="1" applyFont="1" applyFill="1" applyBorder="1"/>
    <xf numFmtId="164" fontId="0" fillId="7" borderId="6" xfId="0" applyNumberFormat="1" applyFill="1" applyBorder="1"/>
    <xf numFmtId="164" fontId="0" fillId="8" borderId="7" xfId="1" applyNumberFormat="1" applyFont="1" applyFill="1" applyBorder="1"/>
    <xf numFmtId="0" fontId="4" fillId="0" borderId="0" xfId="0" applyFont="1" applyAlignment="1">
      <alignment horizontal="left"/>
    </xf>
    <xf numFmtId="164" fontId="4" fillId="2" borderId="5" xfId="1" applyNumberFormat="1" applyFont="1" applyFill="1" applyBorder="1"/>
    <xf numFmtId="164" fontId="4" fillId="3" borderId="6" xfId="1" applyNumberFormat="1" applyFont="1" applyFill="1" applyBorder="1"/>
    <xf numFmtId="164" fontId="4" fillId="4" borderId="6" xfId="1" applyNumberFormat="1" applyFont="1" applyFill="1" applyBorder="1"/>
    <xf numFmtId="164" fontId="4" fillId="5" borderId="6" xfId="1" applyNumberFormat="1" applyFont="1" applyFill="1" applyBorder="1"/>
    <xf numFmtId="164" fontId="4" fillId="6" borderId="6" xfId="1" applyNumberFormat="1" applyFont="1" applyFill="1" applyBorder="1"/>
    <xf numFmtId="164" fontId="3" fillId="8" borderId="9" xfId="1" applyNumberFormat="1" applyFont="1" applyFill="1" applyBorder="1" applyAlignment="1">
      <alignment vertical="center"/>
    </xf>
    <xf numFmtId="9" fontId="0" fillId="0" borderId="0" xfId="2" applyFont="1" applyAlignment="1">
      <alignment horizontal="center" vertical="center"/>
    </xf>
    <xf numFmtId="9" fontId="0" fillId="0" borderId="0" xfId="2" applyFont="1"/>
    <xf numFmtId="9" fontId="0" fillId="7" borderId="0" xfId="2" applyFont="1" applyFill="1"/>
    <xf numFmtId="9" fontId="0" fillId="10" borderId="0" xfId="0" applyNumberFormat="1" applyFill="1" applyAlignment="1">
      <alignment horizontal="center"/>
    </xf>
    <xf numFmtId="0" fontId="0" fillId="0" borderId="0" xfId="0" applyAlignment="1">
      <alignment vertical="top"/>
    </xf>
    <xf numFmtId="0" fontId="4" fillId="3" borderId="1" xfId="0" applyFont="1" applyFill="1" applyBorder="1" applyAlignment="1">
      <alignment horizontal="center" vertical="top"/>
    </xf>
    <xf numFmtId="0" fontId="4" fillId="0" borderId="0" xfId="0" applyFont="1" applyAlignment="1">
      <alignment horizontal="center"/>
    </xf>
    <xf numFmtId="164" fontId="4" fillId="8" borderId="7" xfId="1" applyNumberFormat="1" applyFont="1" applyFill="1" applyBorder="1"/>
    <xf numFmtId="9" fontId="4" fillId="3" borderId="0" xfId="2" applyFont="1" applyFill="1" applyBorder="1" applyAlignment="1">
      <alignment horizontal="center" vertical="center"/>
    </xf>
    <xf numFmtId="0" fontId="3" fillId="12" borderId="0" xfId="0" applyFont="1" applyFill="1" applyAlignment="1">
      <alignment horizontal="center"/>
    </xf>
    <xf numFmtId="0" fontId="4" fillId="4" borderId="4" xfId="0" applyFont="1" applyFill="1" applyBorder="1" applyAlignment="1">
      <alignment horizontal="center" vertical="top"/>
    </xf>
    <xf numFmtId="0" fontId="4" fillId="4" borderId="1" xfId="0" applyFont="1" applyFill="1" applyBorder="1" applyAlignment="1">
      <alignment horizontal="center" vertical="top"/>
    </xf>
    <xf numFmtId="0" fontId="4" fillId="4" borderId="2" xfId="0" applyFont="1" applyFill="1" applyBorder="1" applyAlignment="1">
      <alignment horizontal="center" vertical="top"/>
    </xf>
    <xf numFmtId="0" fontId="4" fillId="5" borderId="4" xfId="0" applyFont="1" applyFill="1" applyBorder="1" applyAlignment="1">
      <alignment horizontal="center" vertical="top"/>
    </xf>
    <xf numFmtId="0" fontId="4" fillId="5" borderId="1" xfId="0" applyFont="1" applyFill="1" applyBorder="1" applyAlignment="1">
      <alignment horizontal="center" vertical="top"/>
    </xf>
    <xf numFmtId="0" fontId="4" fillId="5" borderId="2" xfId="0" applyFont="1" applyFill="1" applyBorder="1" applyAlignment="1">
      <alignment horizontal="center" vertical="top"/>
    </xf>
    <xf numFmtId="0" fontId="4" fillId="6" borderId="4" xfId="0" applyFont="1" applyFill="1" applyBorder="1" applyAlignment="1">
      <alignment horizontal="center" vertical="top"/>
    </xf>
    <xf numFmtId="0" fontId="4" fillId="6" borderId="1" xfId="0" applyFont="1" applyFill="1" applyBorder="1" applyAlignment="1">
      <alignment horizontal="center" vertical="top"/>
    </xf>
    <xf numFmtId="0" fontId="4" fillId="11" borderId="8" xfId="0" applyFont="1" applyFill="1" applyBorder="1" applyAlignment="1">
      <alignment horizontal="center" vertical="top"/>
    </xf>
    <xf numFmtId="0" fontId="4" fillId="11" borderId="12" xfId="0" applyFont="1" applyFill="1" applyBorder="1" applyAlignment="1">
      <alignment horizontal="center" vertical="top"/>
    </xf>
    <xf numFmtId="0" fontId="4" fillId="11" borderId="3" xfId="0" applyFont="1" applyFill="1" applyBorder="1" applyAlignment="1">
      <alignment horizontal="center" vertical="top"/>
    </xf>
    <xf numFmtId="9" fontId="4" fillId="3" borderId="9" xfId="2" applyFont="1" applyFill="1" applyBorder="1" applyAlignment="1">
      <alignment horizontal="center" vertical="center"/>
    </xf>
    <xf numFmtId="9" fontId="4" fillId="3" borderId="10" xfId="2" applyFont="1" applyFill="1" applyBorder="1" applyAlignment="1">
      <alignment horizontal="center" vertical="center"/>
    </xf>
    <xf numFmtId="9" fontId="4" fillId="3" borderId="11" xfId="2" applyFont="1" applyFill="1" applyBorder="1" applyAlignment="1">
      <alignment horizontal="center" vertical="center"/>
    </xf>
    <xf numFmtId="9" fontId="0" fillId="2" borderId="7" xfId="2" applyFont="1" applyFill="1" applyBorder="1" applyAlignment="1">
      <alignment horizontal="center"/>
    </xf>
    <xf numFmtId="9" fontId="0" fillId="2" borderId="5" xfId="2" applyFont="1" applyFill="1" applyBorder="1" applyAlignment="1">
      <alignment horizontal="center"/>
    </xf>
    <xf numFmtId="164" fontId="4" fillId="3" borderId="9" xfId="1" applyNumberFormat="1" applyFont="1" applyFill="1" applyBorder="1" applyAlignment="1">
      <alignment horizontal="center" vertical="center"/>
    </xf>
    <xf numFmtId="164" fontId="4" fillId="3" borderId="10" xfId="1" applyNumberFormat="1" applyFont="1" applyFill="1" applyBorder="1" applyAlignment="1">
      <alignment horizontal="center" vertical="center"/>
    </xf>
    <xf numFmtId="164" fontId="4" fillId="3" borderId="11" xfId="1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top"/>
    </xf>
    <xf numFmtId="0" fontId="4" fillId="3" borderId="1" xfId="0" applyFont="1" applyFill="1" applyBorder="1" applyAlignment="1">
      <alignment horizontal="center" vertical="top"/>
    </xf>
    <xf numFmtId="0" fontId="4" fillId="3" borderId="2" xfId="0" applyFont="1" applyFill="1" applyBorder="1" applyAlignment="1">
      <alignment horizontal="center" vertical="top"/>
    </xf>
    <xf numFmtId="164" fontId="4" fillId="2" borderId="11" xfId="1" applyNumberFormat="1" applyFont="1" applyFill="1" applyBorder="1" applyAlignment="1">
      <alignment horizontal="center" vertical="center"/>
    </xf>
    <xf numFmtId="164" fontId="4" fillId="2" borderId="8" xfId="1" applyNumberFormat="1" applyFont="1" applyFill="1" applyBorder="1" applyAlignment="1">
      <alignment horizontal="center" vertical="center"/>
    </xf>
    <xf numFmtId="164" fontId="4" fillId="5" borderId="8" xfId="1" applyNumberFormat="1" applyFont="1" applyFill="1" applyBorder="1" applyAlignment="1">
      <alignment horizontal="center" vertical="center"/>
    </xf>
    <xf numFmtId="164" fontId="4" fillId="6" borderId="9" xfId="1" applyNumberFormat="1" applyFont="1" applyFill="1" applyBorder="1" applyAlignment="1">
      <alignment horizontal="center" vertical="center"/>
    </xf>
    <xf numFmtId="164" fontId="4" fillId="6" borderId="10" xfId="1" applyNumberFormat="1" applyFont="1" applyFill="1" applyBorder="1" applyAlignment="1">
      <alignment horizontal="center" vertical="center"/>
    </xf>
    <xf numFmtId="9" fontId="0" fillId="0" borderId="0" xfId="2" applyFont="1" applyAlignment="1">
      <alignment horizontal="center"/>
    </xf>
    <xf numFmtId="9" fontId="0" fillId="0" borderId="0" xfId="2" applyFont="1" applyAlignment="1">
      <alignment horizontal="center" vertical="center"/>
    </xf>
    <xf numFmtId="164" fontId="4" fillId="4" borderId="8" xfId="1" applyNumberFormat="1" applyFont="1" applyFill="1" applyBorder="1" applyAlignment="1">
      <alignment horizontal="center" vertical="center"/>
    </xf>
    <xf numFmtId="9" fontId="0" fillId="9" borderId="0" xfId="0" applyNumberFormat="1" applyFill="1" applyAlignment="1">
      <alignment horizontal="center"/>
    </xf>
    <xf numFmtId="0" fontId="0" fillId="9" borderId="0" xfId="0" applyFill="1" applyAlignment="1">
      <alignment horizontal="center"/>
    </xf>
    <xf numFmtId="9" fontId="0" fillId="5" borderId="0" xfId="0" applyNumberFormat="1" applyFill="1" applyAlignment="1">
      <alignment horizontal="center" vertical="center"/>
    </xf>
    <xf numFmtId="0" fontId="0" fillId="5" borderId="0" xfId="0" applyFill="1" applyAlignment="1">
      <alignment horizontal="center" vertical="center"/>
    </xf>
    <xf numFmtId="9" fontId="0" fillId="6" borderId="0" xfId="0" applyNumberFormat="1" applyFill="1" applyAlignment="1">
      <alignment horizontal="center"/>
    </xf>
    <xf numFmtId="0" fontId="0" fillId="6" borderId="0" xfId="0" applyFill="1" applyAlignment="1">
      <alignment horizontal="center"/>
    </xf>
    <xf numFmtId="0" fontId="6" fillId="13" borderId="4" xfId="0" applyFont="1" applyFill="1" applyBorder="1" applyAlignment="1">
      <alignment horizontal="center" vertical="top"/>
    </xf>
    <xf numFmtId="0" fontId="6" fillId="13" borderId="0" xfId="0" applyFont="1" applyFill="1" applyAlignment="1">
      <alignment horizontal="center"/>
    </xf>
    <xf numFmtId="164" fontId="7" fillId="13" borderId="0" xfId="0" applyNumberFormat="1" applyFont="1" applyFill="1"/>
    <xf numFmtId="9" fontId="8" fillId="13" borderId="0" xfId="0" applyNumberFormat="1" applyFont="1" applyFill="1"/>
    <xf numFmtId="164" fontId="6" fillId="13" borderId="0" xfId="0" applyNumberFormat="1" applyFont="1" applyFill="1"/>
    <xf numFmtId="9" fontId="6" fillId="13" borderId="0" xfId="0" applyNumberFormat="1" applyFont="1" applyFill="1"/>
  </cellXfs>
  <cellStyles count="3">
    <cellStyle name="Comma" xfId="1" builtinId="3"/>
    <cellStyle name="Normal" xfId="0" builtinId="0"/>
    <cellStyle name="Per cent" xfId="2" builtinId="5"/>
  </cellStyles>
  <dxfs count="0"/>
  <tableStyles count="0" defaultTableStyle="TableStyleMedium2" defaultPivotStyle="PivotStyleLight16"/>
  <colors>
    <mruColors>
      <color rgb="FFC85050"/>
      <color rgb="FFEA9087"/>
      <color rgb="FFF7FFB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Linnie Njeru" id="{B48DFD4C-CA7D-9B44-B8B2-116CDCDD0FB2}" userId="56b44b4a78c96f97" providerId="Windows Live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E2" dT="2024-09-27T11:54:21.87" personId="{B48DFD4C-CA7D-9B44-B8B2-116CDCDD0FB2}" id="{55F089BC-A750-EA40-9B52-BEE06DDAB3D3}">
    <text>Food. Skin. Clothes. Hair. Nails</text>
  </threadedComment>
  <threadedComment ref="F2" dT="2024-09-27T11:54:43.95" personId="{B48DFD4C-CA7D-9B44-B8B2-116CDCDD0FB2}" id="{CEB5DE80-70E9-D54C-8CC6-D0FFD0020A91}">
    <text>Brain Care</text>
  </threadedComment>
  <threadedComment ref="B18" dT="2025-03-09T11:24:10.48" personId="{B48DFD4C-CA7D-9B44-B8B2-116CDCDD0FB2}" id="{7A142787-9893-A248-B578-F799FBE4D009}">
    <text xml:space="preserve">If you want to save 30% instead of 3%, what is your income goal? Or where can you reduce costs? 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871D55-1025-594E-B0E2-0F72B6E18F40}">
  <dimension ref="A1:X27"/>
  <sheetViews>
    <sheetView tabSelected="1" workbookViewId="0">
      <selection activeCell="O22" sqref="O22"/>
    </sheetView>
  </sheetViews>
  <sheetFormatPr baseColWidth="10" defaultColWidth="11" defaultRowHeight="16" x14ac:dyDescent="0.2"/>
  <cols>
    <col min="1" max="1" width="20.5" customWidth="1"/>
    <col min="3" max="3" width="12.5" customWidth="1"/>
    <col min="4" max="4" width="3.5" customWidth="1"/>
    <col min="5" max="5" width="8.83203125" customWidth="1"/>
    <col min="6" max="6" width="10.5" customWidth="1"/>
    <col min="7" max="7" width="10.1640625" customWidth="1"/>
    <col min="8" max="8" width="9.5" customWidth="1"/>
    <col min="9" max="9" width="8.5" customWidth="1"/>
    <col min="10" max="11" width="9.1640625" customWidth="1"/>
    <col min="18" max="18" width="10.83203125" customWidth="1"/>
    <col min="19" max="19" width="10" customWidth="1"/>
    <col min="20" max="20" width="9" customWidth="1"/>
    <col min="21" max="21" width="10.33203125" customWidth="1"/>
    <col min="22" max="22" width="9.83203125" customWidth="1"/>
    <col min="23" max="23" width="9.1640625" customWidth="1"/>
    <col min="24" max="24" width="23.6640625" customWidth="1"/>
  </cols>
  <sheetData>
    <row r="1" spans="1:24" ht="22" x14ac:dyDescent="0.2">
      <c r="A1" s="1" t="s">
        <v>3</v>
      </c>
      <c r="B1" s="3" t="s">
        <v>2</v>
      </c>
      <c r="C1" s="2"/>
      <c r="D1" s="45"/>
      <c r="E1" s="56" t="s">
        <v>0</v>
      </c>
      <c r="F1" s="56"/>
      <c r="G1" s="57" t="s">
        <v>36</v>
      </c>
      <c r="H1" s="58"/>
      <c r="I1" s="58"/>
      <c r="J1" s="58"/>
      <c r="K1" s="58"/>
      <c r="L1" s="59"/>
      <c r="M1" s="32"/>
      <c r="N1" s="37" t="s">
        <v>1</v>
      </c>
      <c r="O1" s="38"/>
      <c r="P1" s="38"/>
      <c r="Q1" s="39"/>
      <c r="R1" s="40" t="s">
        <v>37</v>
      </c>
      <c r="S1" s="41"/>
      <c r="T1" s="41"/>
      <c r="U1" s="42"/>
      <c r="V1" s="43" t="s">
        <v>39</v>
      </c>
      <c r="W1" s="44"/>
      <c r="X1" s="74" t="s">
        <v>42</v>
      </c>
    </row>
    <row r="2" spans="1:24" ht="22" x14ac:dyDescent="0.3">
      <c r="A2" s="4"/>
      <c r="B2" s="11" t="s">
        <v>38</v>
      </c>
      <c r="C2" s="10" t="s">
        <v>13</v>
      </c>
      <c r="D2" s="46"/>
      <c r="E2" s="5" t="s">
        <v>4</v>
      </c>
      <c r="F2" s="5" t="s">
        <v>27</v>
      </c>
      <c r="G2" s="6" t="s">
        <v>5</v>
      </c>
      <c r="H2" s="6" t="s">
        <v>6</v>
      </c>
      <c r="I2" s="6" t="s">
        <v>7</v>
      </c>
      <c r="J2" s="6" t="s">
        <v>28</v>
      </c>
      <c r="K2" s="6" t="s">
        <v>26</v>
      </c>
      <c r="L2" s="6" t="s">
        <v>8</v>
      </c>
      <c r="M2" s="6" t="s">
        <v>40</v>
      </c>
      <c r="N2" s="7" t="s">
        <v>6</v>
      </c>
      <c r="O2" s="7" t="s">
        <v>9</v>
      </c>
      <c r="P2" s="7" t="s">
        <v>10</v>
      </c>
      <c r="Q2" s="7" t="s">
        <v>11</v>
      </c>
      <c r="R2" s="8" t="s">
        <v>29</v>
      </c>
      <c r="S2" s="8" t="s">
        <v>30</v>
      </c>
      <c r="T2" s="8" t="s">
        <v>31</v>
      </c>
      <c r="U2" s="8" t="s">
        <v>32</v>
      </c>
      <c r="V2" s="9" t="s">
        <v>33</v>
      </c>
      <c r="W2" s="9" t="s">
        <v>12</v>
      </c>
      <c r="X2" s="75" t="s">
        <v>43</v>
      </c>
    </row>
    <row r="3" spans="1:24" ht="19" x14ac:dyDescent="0.25">
      <c r="A3" s="12" t="s">
        <v>14</v>
      </c>
      <c r="B3" s="19">
        <v>2000</v>
      </c>
      <c r="C3" s="18"/>
      <c r="D3" s="46"/>
      <c r="E3" s="13">
        <v>100</v>
      </c>
      <c r="F3" s="13">
        <v>100</v>
      </c>
      <c r="G3" s="14">
        <v>500</v>
      </c>
      <c r="H3" s="14">
        <v>30</v>
      </c>
      <c r="I3" s="14">
        <v>30</v>
      </c>
      <c r="J3" s="14">
        <v>17</v>
      </c>
      <c r="K3" s="14">
        <v>100</v>
      </c>
      <c r="L3" s="14">
        <v>150</v>
      </c>
      <c r="M3" s="14">
        <v>500</v>
      </c>
      <c r="N3" s="15">
        <v>150</v>
      </c>
      <c r="O3" s="15">
        <v>150</v>
      </c>
      <c r="P3" s="15"/>
      <c r="Q3" s="15">
        <v>100</v>
      </c>
      <c r="R3" s="16">
        <v>140</v>
      </c>
      <c r="S3" s="16">
        <v>150</v>
      </c>
      <c r="T3" s="16">
        <v>50</v>
      </c>
      <c r="U3" s="16">
        <v>50</v>
      </c>
      <c r="V3" s="17">
        <v>20</v>
      </c>
      <c r="W3" s="17">
        <v>20</v>
      </c>
      <c r="X3" s="76">
        <f ca="1">SUM(X3:X14)</f>
        <v>0</v>
      </c>
    </row>
    <row r="4" spans="1:24" ht="19" x14ac:dyDescent="0.25">
      <c r="A4" s="20" t="s">
        <v>15</v>
      </c>
      <c r="B4" s="19">
        <v>2000</v>
      </c>
      <c r="C4" s="18"/>
      <c r="D4" s="46"/>
      <c r="E4" s="13">
        <v>100</v>
      </c>
      <c r="F4" s="13">
        <v>100</v>
      </c>
      <c r="G4" s="14">
        <v>500</v>
      </c>
      <c r="H4" s="14">
        <v>30</v>
      </c>
      <c r="I4" s="14">
        <v>30</v>
      </c>
      <c r="J4" s="14">
        <v>17</v>
      </c>
      <c r="K4" s="14">
        <v>100</v>
      </c>
      <c r="L4" s="14">
        <v>150</v>
      </c>
      <c r="M4" s="14">
        <v>500</v>
      </c>
      <c r="N4" s="15">
        <v>150</v>
      </c>
      <c r="O4" s="15">
        <v>150</v>
      </c>
      <c r="P4" s="15"/>
      <c r="Q4" s="15">
        <v>100</v>
      </c>
      <c r="R4" s="16">
        <v>140</v>
      </c>
      <c r="S4" s="16">
        <v>150</v>
      </c>
      <c r="T4" s="16">
        <v>50</v>
      </c>
      <c r="U4" s="16">
        <v>50</v>
      </c>
      <c r="V4" s="17">
        <v>20</v>
      </c>
      <c r="W4" s="17">
        <v>20</v>
      </c>
      <c r="X4" s="76">
        <f t="shared" ref="X4:X15" si="0">SUM(E4:W4)</f>
        <v>2357</v>
      </c>
    </row>
    <row r="5" spans="1:24" ht="19" x14ac:dyDescent="0.25">
      <c r="A5" s="12" t="s">
        <v>16</v>
      </c>
      <c r="B5" s="19">
        <v>2000</v>
      </c>
      <c r="C5" s="18"/>
      <c r="D5" s="46"/>
      <c r="E5" s="13">
        <v>100</v>
      </c>
      <c r="F5" s="13">
        <v>100</v>
      </c>
      <c r="G5" s="14">
        <v>500</v>
      </c>
      <c r="H5" s="14">
        <v>30</v>
      </c>
      <c r="I5" s="14">
        <v>30</v>
      </c>
      <c r="J5" s="14">
        <v>17</v>
      </c>
      <c r="K5" s="14">
        <v>100</v>
      </c>
      <c r="L5" s="14">
        <v>150</v>
      </c>
      <c r="M5" s="14">
        <v>500</v>
      </c>
      <c r="N5" s="15">
        <v>150</v>
      </c>
      <c r="O5" s="15">
        <v>150</v>
      </c>
      <c r="P5" s="15"/>
      <c r="Q5" s="15">
        <v>100</v>
      </c>
      <c r="R5" s="16">
        <v>140</v>
      </c>
      <c r="S5" s="16">
        <v>150</v>
      </c>
      <c r="T5" s="16">
        <v>50</v>
      </c>
      <c r="U5" s="16">
        <v>50</v>
      </c>
      <c r="V5" s="17">
        <v>20</v>
      </c>
      <c r="W5" s="17">
        <v>20</v>
      </c>
      <c r="X5" s="76">
        <f t="shared" si="0"/>
        <v>2357</v>
      </c>
    </row>
    <row r="6" spans="1:24" ht="19" x14ac:dyDescent="0.25">
      <c r="A6" s="12" t="s">
        <v>17</v>
      </c>
      <c r="B6" s="19">
        <v>2000</v>
      </c>
      <c r="C6" s="18"/>
      <c r="D6" s="46"/>
      <c r="E6" s="13">
        <v>100</v>
      </c>
      <c r="F6" s="13">
        <v>100</v>
      </c>
      <c r="G6" s="14">
        <v>500</v>
      </c>
      <c r="H6" s="14">
        <v>30</v>
      </c>
      <c r="I6" s="14">
        <v>30</v>
      </c>
      <c r="J6" s="14">
        <v>17</v>
      </c>
      <c r="K6" s="14">
        <v>100</v>
      </c>
      <c r="L6" s="14">
        <v>150</v>
      </c>
      <c r="M6" s="14">
        <v>500</v>
      </c>
      <c r="N6" s="15">
        <v>150</v>
      </c>
      <c r="O6" s="15">
        <v>150</v>
      </c>
      <c r="P6" s="15"/>
      <c r="Q6" s="15">
        <v>100</v>
      </c>
      <c r="R6" s="16">
        <v>140</v>
      </c>
      <c r="S6" s="16">
        <v>150</v>
      </c>
      <c r="T6" s="16">
        <v>50</v>
      </c>
      <c r="U6" s="16">
        <v>50</v>
      </c>
      <c r="V6" s="17">
        <v>20</v>
      </c>
      <c r="W6" s="17">
        <v>20</v>
      </c>
      <c r="X6" s="76">
        <f t="shared" si="0"/>
        <v>2357</v>
      </c>
    </row>
    <row r="7" spans="1:24" ht="19" x14ac:dyDescent="0.25">
      <c r="A7" s="12" t="s">
        <v>18</v>
      </c>
      <c r="B7" s="19">
        <v>2000</v>
      </c>
      <c r="C7" s="18"/>
      <c r="D7" s="46"/>
      <c r="E7" s="13">
        <v>100</v>
      </c>
      <c r="F7" s="13">
        <v>100</v>
      </c>
      <c r="G7" s="14">
        <v>500</v>
      </c>
      <c r="H7" s="14">
        <v>30</v>
      </c>
      <c r="I7" s="14">
        <v>30</v>
      </c>
      <c r="J7" s="14">
        <v>17</v>
      </c>
      <c r="K7" s="14">
        <v>100</v>
      </c>
      <c r="L7" s="14">
        <v>150</v>
      </c>
      <c r="M7" s="14">
        <v>500</v>
      </c>
      <c r="N7" s="15">
        <v>150</v>
      </c>
      <c r="O7" s="15">
        <v>150</v>
      </c>
      <c r="P7" s="15"/>
      <c r="Q7" s="15">
        <v>100</v>
      </c>
      <c r="R7" s="16">
        <v>140</v>
      </c>
      <c r="S7" s="16">
        <v>150</v>
      </c>
      <c r="T7" s="16">
        <v>50</v>
      </c>
      <c r="U7" s="16">
        <v>50</v>
      </c>
      <c r="V7" s="17">
        <v>20</v>
      </c>
      <c r="W7" s="17">
        <v>20</v>
      </c>
      <c r="X7" s="76">
        <f t="shared" si="0"/>
        <v>2357</v>
      </c>
    </row>
    <row r="8" spans="1:24" ht="19" x14ac:dyDescent="0.25">
      <c r="A8" s="12" t="s">
        <v>19</v>
      </c>
      <c r="B8" s="19">
        <v>2000</v>
      </c>
      <c r="C8" s="18"/>
      <c r="D8" s="46"/>
      <c r="E8" s="13">
        <v>100</v>
      </c>
      <c r="F8" s="13">
        <v>100</v>
      </c>
      <c r="G8" s="14">
        <v>500</v>
      </c>
      <c r="H8" s="14">
        <v>30</v>
      </c>
      <c r="I8" s="14">
        <v>30</v>
      </c>
      <c r="J8" s="14">
        <v>17</v>
      </c>
      <c r="K8" s="14">
        <v>100</v>
      </c>
      <c r="L8" s="14">
        <v>150</v>
      </c>
      <c r="M8" s="14">
        <v>500</v>
      </c>
      <c r="N8" s="15">
        <v>150</v>
      </c>
      <c r="O8" s="15">
        <v>150</v>
      </c>
      <c r="P8" s="15">
        <v>200</v>
      </c>
      <c r="Q8" s="15">
        <v>100</v>
      </c>
      <c r="R8" s="16">
        <v>140</v>
      </c>
      <c r="S8" s="16">
        <v>150</v>
      </c>
      <c r="T8" s="16">
        <v>50</v>
      </c>
      <c r="U8" s="16">
        <v>50</v>
      </c>
      <c r="V8" s="17">
        <v>20</v>
      </c>
      <c r="W8" s="17">
        <v>20</v>
      </c>
      <c r="X8" s="76">
        <f t="shared" si="0"/>
        <v>2557</v>
      </c>
    </row>
    <row r="9" spans="1:24" ht="19" x14ac:dyDescent="0.25">
      <c r="A9" s="12" t="s">
        <v>20</v>
      </c>
      <c r="B9" s="19">
        <v>2000</v>
      </c>
      <c r="C9" s="18"/>
      <c r="D9" s="46"/>
      <c r="E9" s="13">
        <v>100</v>
      </c>
      <c r="F9" s="13">
        <v>100</v>
      </c>
      <c r="G9" s="14">
        <v>500</v>
      </c>
      <c r="H9" s="14">
        <v>30</v>
      </c>
      <c r="I9" s="14">
        <v>30</v>
      </c>
      <c r="J9" s="14">
        <v>17</v>
      </c>
      <c r="K9" s="14">
        <v>100</v>
      </c>
      <c r="L9" s="14">
        <v>150</v>
      </c>
      <c r="M9" s="14">
        <v>500</v>
      </c>
      <c r="N9" s="15">
        <v>150</v>
      </c>
      <c r="O9" s="15">
        <v>150</v>
      </c>
      <c r="P9" s="15"/>
      <c r="Q9" s="15">
        <v>100</v>
      </c>
      <c r="R9" s="16">
        <v>140</v>
      </c>
      <c r="S9" s="16">
        <v>150</v>
      </c>
      <c r="T9" s="16">
        <v>50</v>
      </c>
      <c r="U9" s="16">
        <v>50</v>
      </c>
      <c r="V9" s="17">
        <v>20</v>
      </c>
      <c r="W9" s="17">
        <v>20</v>
      </c>
      <c r="X9" s="76">
        <f t="shared" si="0"/>
        <v>2357</v>
      </c>
    </row>
    <row r="10" spans="1:24" ht="19" x14ac:dyDescent="0.25">
      <c r="A10" s="12" t="s">
        <v>21</v>
      </c>
      <c r="B10" s="19">
        <v>2000</v>
      </c>
      <c r="C10" s="18"/>
      <c r="D10" s="46"/>
      <c r="E10" s="13">
        <v>100</v>
      </c>
      <c r="F10" s="13">
        <v>100</v>
      </c>
      <c r="G10" s="14">
        <v>500</v>
      </c>
      <c r="H10" s="14">
        <v>30</v>
      </c>
      <c r="I10" s="14">
        <v>30</v>
      </c>
      <c r="J10" s="14">
        <v>17</v>
      </c>
      <c r="K10" s="14">
        <v>100</v>
      </c>
      <c r="L10" s="14">
        <v>150</v>
      </c>
      <c r="M10" s="14">
        <v>500</v>
      </c>
      <c r="N10" s="15">
        <v>150</v>
      </c>
      <c r="O10" s="15">
        <v>150</v>
      </c>
      <c r="P10" s="15"/>
      <c r="Q10" s="15">
        <v>100</v>
      </c>
      <c r="R10" s="16">
        <v>140</v>
      </c>
      <c r="S10" s="16">
        <v>150</v>
      </c>
      <c r="T10" s="16">
        <v>50</v>
      </c>
      <c r="U10" s="16">
        <v>50</v>
      </c>
      <c r="V10" s="17">
        <v>20</v>
      </c>
      <c r="W10" s="17">
        <v>20</v>
      </c>
      <c r="X10" s="76">
        <f t="shared" si="0"/>
        <v>2357</v>
      </c>
    </row>
    <row r="11" spans="1:24" ht="19" x14ac:dyDescent="0.25">
      <c r="A11" s="12" t="s">
        <v>22</v>
      </c>
      <c r="B11" s="19">
        <v>2000</v>
      </c>
      <c r="C11" s="18"/>
      <c r="D11" s="46"/>
      <c r="E11" s="13">
        <v>100</v>
      </c>
      <c r="F11" s="13">
        <v>100</v>
      </c>
      <c r="G11" s="14">
        <v>500</v>
      </c>
      <c r="H11" s="14">
        <v>30</v>
      </c>
      <c r="I11" s="14">
        <v>30</v>
      </c>
      <c r="J11" s="14">
        <v>17</v>
      </c>
      <c r="K11" s="14">
        <v>100</v>
      </c>
      <c r="L11" s="14">
        <v>150</v>
      </c>
      <c r="M11" s="14">
        <v>500</v>
      </c>
      <c r="N11" s="15">
        <v>150</v>
      </c>
      <c r="O11" s="15">
        <v>150</v>
      </c>
      <c r="P11" s="15"/>
      <c r="Q11" s="15">
        <v>100</v>
      </c>
      <c r="R11" s="16">
        <v>140</v>
      </c>
      <c r="S11" s="16">
        <v>150</v>
      </c>
      <c r="T11" s="16">
        <v>50</v>
      </c>
      <c r="U11" s="16">
        <v>50</v>
      </c>
      <c r="V11" s="17">
        <v>20</v>
      </c>
      <c r="W11" s="17">
        <v>20</v>
      </c>
      <c r="X11" s="76">
        <f t="shared" si="0"/>
        <v>2357</v>
      </c>
    </row>
    <row r="12" spans="1:24" ht="19" x14ac:dyDescent="0.25">
      <c r="A12" s="12" t="s">
        <v>23</v>
      </c>
      <c r="B12" s="19">
        <v>2000</v>
      </c>
      <c r="C12" s="18"/>
      <c r="D12" s="46"/>
      <c r="E12" s="13">
        <v>100</v>
      </c>
      <c r="F12" s="13">
        <v>100</v>
      </c>
      <c r="G12" s="14">
        <v>500</v>
      </c>
      <c r="H12" s="14">
        <v>30</v>
      </c>
      <c r="I12" s="14">
        <v>30</v>
      </c>
      <c r="J12" s="14">
        <v>17</v>
      </c>
      <c r="K12" s="14">
        <v>100</v>
      </c>
      <c r="L12" s="14">
        <v>150</v>
      </c>
      <c r="M12" s="14">
        <v>500</v>
      </c>
      <c r="N12" s="15">
        <v>150</v>
      </c>
      <c r="O12" s="15">
        <v>150</v>
      </c>
      <c r="P12" s="15"/>
      <c r="Q12" s="15">
        <v>100</v>
      </c>
      <c r="R12" s="16">
        <v>140</v>
      </c>
      <c r="S12" s="16">
        <v>150</v>
      </c>
      <c r="T12" s="16">
        <v>50</v>
      </c>
      <c r="U12" s="16">
        <v>50</v>
      </c>
      <c r="V12" s="17">
        <v>20</v>
      </c>
      <c r="W12" s="17">
        <v>20</v>
      </c>
      <c r="X12" s="76">
        <f t="shared" si="0"/>
        <v>2357</v>
      </c>
    </row>
    <row r="13" spans="1:24" ht="19" x14ac:dyDescent="0.25">
      <c r="A13" s="12" t="s">
        <v>24</v>
      </c>
      <c r="B13" s="19">
        <v>2000</v>
      </c>
      <c r="C13" s="18"/>
      <c r="D13" s="46"/>
      <c r="E13" s="13">
        <v>100</v>
      </c>
      <c r="F13" s="13">
        <v>100</v>
      </c>
      <c r="G13" s="14">
        <v>500</v>
      </c>
      <c r="H13" s="14">
        <v>30</v>
      </c>
      <c r="I13" s="14">
        <v>30</v>
      </c>
      <c r="J13" s="14">
        <v>17</v>
      </c>
      <c r="K13" s="14">
        <v>100</v>
      </c>
      <c r="L13" s="14">
        <v>150</v>
      </c>
      <c r="M13" s="14">
        <v>500</v>
      </c>
      <c r="N13" s="15">
        <v>150</v>
      </c>
      <c r="O13" s="15">
        <v>150</v>
      </c>
      <c r="P13" s="15"/>
      <c r="Q13" s="15">
        <v>100</v>
      </c>
      <c r="R13" s="16">
        <v>140</v>
      </c>
      <c r="S13" s="16">
        <v>150</v>
      </c>
      <c r="T13" s="16">
        <v>50</v>
      </c>
      <c r="U13" s="16">
        <v>50</v>
      </c>
      <c r="V13" s="17">
        <v>20</v>
      </c>
      <c r="W13" s="17">
        <v>20</v>
      </c>
      <c r="X13" s="76">
        <f t="shared" si="0"/>
        <v>2357</v>
      </c>
    </row>
    <row r="14" spans="1:24" ht="19" x14ac:dyDescent="0.25">
      <c r="A14" s="12" t="s">
        <v>25</v>
      </c>
      <c r="B14" s="19">
        <v>2000</v>
      </c>
      <c r="C14" s="18"/>
      <c r="D14" s="46"/>
      <c r="E14" s="13">
        <v>100</v>
      </c>
      <c r="F14" s="13">
        <v>100</v>
      </c>
      <c r="G14" s="14">
        <v>500</v>
      </c>
      <c r="H14" s="14">
        <v>30</v>
      </c>
      <c r="I14" s="14">
        <v>30</v>
      </c>
      <c r="J14" s="14">
        <v>17</v>
      </c>
      <c r="K14" s="14">
        <v>100</v>
      </c>
      <c r="L14" s="14">
        <v>150</v>
      </c>
      <c r="M14" s="14">
        <v>500</v>
      </c>
      <c r="N14" s="15">
        <v>150</v>
      </c>
      <c r="O14" s="15">
        <v>150</v>
      </c>
      <c r="P14" s="15"/>
      <c r="Q14" s="15">
        <v>100</v>
      </c>
      <c r="R14" s="16">
        <v>140</v>
      </c>
      <c r="S14" s="16">
        <v>150</v>
      </c>
      <c r="T14" s="16">
        <v>50</v>
      </c>
      <c r="U14" s="16">
        <v>50</v>
      </c>
      <c r="V14" s="17">
        <v>20</v>
      </c>
      <c r="W14" s="17">
        <v>20</v>
      </c>
      <c r="X14" s="76">
        <f t="shared" si="0"/>
        <v>2357</v>
      </c>
    </row>
    <row r="15" spans="1:24" ht="19" x14ac:dyDescent="0.25">
      <c r="A15" s="12"/>
      <c r="B15" s="34">
        <f t="shared" ref="B15" si="1">SUM(B3:B14)</f>
        <v>24000</v>
      </c>
      <c r="C15" s="18">
        <f t="shared" ref="C4:C16" si="2">B15-X15</f>
        <v>1016</v>
      </c>
      <c r="D15" s="46"/>
      <c r="E15" s="21">
        <f t="shared" ref="E15:G15" si="3">SUM(E3:E14)</f>
        <v>1200</v>
      </c>
      <c r="F15" s="21">
        <f t="shared" si="3"/>
        <v>1200</v>
      </c>
      <c r="G15" s="22">
        <f t="shared" si="3"/>
        <v>6000</v>
      </c>
      <c r="H15" s="22">
        <f t="shared" ref="H15:L15" si="4">SUM(H3:H14)</f>
        <v>360</v>
      </c>
      <c r="I15" s="22">
        <f t="shared" si="4"/>
        <v>360</v>
      </c>
      <c r="J15" s="22">
        <f t="shared" si="4"/>
        <v>204</v>
      </c>
      <c r="K15" s="22">
        <f t="shared" si="4"/>
        <v>1200</v>
      </c>
      <c r="L15" s="22">
        <f t="shared" si="4"/>
        <v>1800</v>
      </c>
      <c r="M15" s="14">
        <v>500</v>
      </c>
      <c r="N15" s="23">
        <f>SUM(N3:N14)</f>
        <v>1800</v>
      </c>
      <c r="O15" s="23">
        <f>SUM(O3:O14)</f>
        <v>1800</v>
      </c>
      <c r="P15" s="23">
        <f t="shared" ref="P15:W15" si="5">SUM(P3:P14)</f>
        <v>200</v>
      </c>
      <c r="Q15" s="23">
        <f t="shared" si="5"/>
        <v>1200</v>
      </c>
      <c r="R15" s="24">
        <f t="shared" si="5"/>
        <v>1680</v>
      </c>
      <c r="S15" s="24">
        <f t="shared" si="5"/>
        <v>1800</v>
      </c>
      <c r="T15" s="24">
        <f t="shared" si="5"/>
        <v>600</v>
      </c>
      <c r="U15" s="24">
        <f t="shared" si="5"/>
        <v>600</v>
      </c>
      <c r="V15" s="25">
        <f t="shared" si="5"/>
        <v>240</v>
      </c>
      <c r="W15" s="25">
        <f t="shared" si="5"/>
        <v>240</v>
      </c>
      <c r="X15" s="78">
        <f>SUM(E15:W15)</f>
        <v>22984</v>
      </c>
    </row>
    <row r="16" spans="1:24" ht="19" x14ac:dyDescent="0.25">
      <c r="A16" s="12" t="s">
        <v>41</v>
      </c>
      <c r="B16" s="26">
        <f>SUM(B15:B15)</f>
        <v>24000</v>
      </c>
      <c r="C16" s="18"/>
      <c r="D16" s="46"/>
      <c r="E16" s="60">
        <f>SUM(E15:F15)</f>
        <v>2400</v>
      </c>
      <c r="F16" s="61"/>
      <c r="G16" s="53">
        <f>SUM(G15:M15)</f>
        <v>10424</v>
      </c>
      <c r="H16" s="54"/>
      <c r="I16" s="54"/>
      <c r="J16" s="54"/>
      <c r="K16" s="54"/>
      <c r="L16" s="54"/>
      <c r="M16" s="55"/>
      <c r="N16" s="67">
        <f>SUM(N15:Q15)</f>
        <v>5000</v>
      </c>
      <c r="O16" s="67"/>
      <c r="P16" s="67"/>
      <c r="Q16" s="67"/>
      <c r="R16" s="62">
        <f>SUM(R15:U15)</f>
        <v>4680</v>
      </c>
      <c r="S16" s="62"/>
      <c r="T16" s="62"/>
      <c r="U16" s="62"/>
      <c r="V16" s="63">
        <f>SUM(V15:W15)</f>
        <v>480</v>
      </c>
      <c r="W16" s="64"/>
      <c r="X16" s="78">
        <f>SUM(E16:W16)</f>
        <v>22984</v>
      </c>
    </row>
    <row r="17" spans="1:24" ht="19" x14ac:dyDescent="0.25">
      <c r="A17" s="33" t="s">
        <v>34</v>
      </c>
      <c r="C17" s="28">
        <f>C15/B16</f>
        <v>4.2333333333333334E-2</v>
      </c>
      <c r="D17" s="46"/>
      <c r="E17" s="65">
        <v>0.15</v>
      </c>
      <c r="F17" s="65"/>
      <c r="G17" s="66">
        <f>G16/B16</f>
        <v>0.43433333333333335</v>
      </c>
      <c r="H17" s="66"/>
      <c r="I17" s="66"/>
      <c r="J17" s="66"/>
      <c r="K17" s="66"/>
      <c r="L17" s="66"/>
      <c r="M17" s="27"/>
      <c r="N17" s="66">
        <f>N16/B16</f>
        <v>0.20833333333333334</v>
      </c>
      <c r="O17" s="66"/>
      <c r="P17" s="66"/>
      <c r="Q17" s="66"/>
      <c r="R17" s="66">
        <f>R16/B16</f>
        <v>0.19500000000000001</v>
      </c>
      <c r="S17" s="66"/>
      <c r="T17" s="66"/>
      <c r="U17" s="66"/>
      <c r="V17" s="66">
        <v>0.03</v>
      </c>
      <c r="W17" s="66"/>
      <c r="X17" s="79">
        <f>+SUM(C17:W17)</f>
        <v>1.06</v>
      </c>
    </row>
    <row r="18" spans="1:24" ht="19" x14ac:dyDescent="0.2">
      <c r="A18" s="36" t="s">
        <v>35</v>
      </c>
      <c r="B18" s="30"/>
      <c r="C18" s="29">
        <v>0.3</v>
      </c>
      <c r="D18" s="47"/>
      <c r="E18" s="51">
        <v>0.06</v>
      </c>
      <c r="F18" s="52"/>
      <c r="G18" s="48">
        <v>0.4</v>
      </c>
      <c r="H18" s="49"/>
      <c r="I18" s="49"/>
      <c r="J18" s="49"/>
      <c r="K18" s="49"/>
      <c r="L18" s="50"/>
      <c r="M18" s="35"/>
      <c r="N18" s="68">
        <v>0.1</v>
      </c>
      <c r="O18" s="69"/>
      <c r="P18" s="69"/>
      <c r="Q18" s="69"/>
      <c r="R18" s="70">
        <v>0.05</v>
      </c>
      <c r="S18" s="71"/>
      <c r="T18" s="71"/>
      <c r="U18" s="71"/>
      <c r="V18" s="72">
        <v>0.09</v>
      </c>
      <c r="W18" s="73"/>
      <c r="X18" s="77">
        <f>SUM(C18:W18)</f>
        <v>1</v>
      </c>
    </row>
    <row r="27" spans="1:24" x14ac:dyDescent="0.2">
      <c r="G27" s="31"/>
    </row>
  </sheetData>
  <mergeCells count="21">
    <mergeCell ref="V17:W17"/>
    <mergeCell ref="N16:Q16"/>
    <mergeCell ref="N18:Q18"/>
    <mergeCell ref="R18:U18"/>
    <mergeCell ref="V18:W18"/>
    <mergeCell ref="N1:Q1"/>
    <mergeCell ref="R1:U1"/>
    <mergeCell ref="V1:W1"/>
    <mergeCell ref="D1:D18"/>
    <mergeCell ref="G18:L18"/>
    <mergeCell ref="E18:F18"/>
    <mergeCell ref="G16:M16"/>
    <mergeCell ref="E1:F1"/>
    <mergeCell ref="G1:L1"/>
    <mergeCell ref="E16:F16"/>
    <mergeCell ref="R16:U16"/>
    <mergeCell ref="V16:W16"/>
    <mergeCell ref="E17:F17"/>
    <mergeCell ref="G17:L17"/>
    <mergeCell ref="N17:Q17"/>
    <mergeCell ref="R17:U17"/>
  </mergeCells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Budget Planner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Linnie Njeru</dc:creator>
  <cp:lastModifiedBy>Linnie Njeru</cp:lastModifiedBy>
  <dcterms:created xsi:type="dcterms:W3CDTF">2024-09-27T12:41:36Z</dcterms:created>
  <dcterms:modified xsi:type="dcterms:W3CDTF">2025-03-09T11:48:00Z</dcterms:modified>
</cp:coreProperties>
</file>